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<sst xmlns="http://schemas.openxmlformats.org/spreadsheetml/2006/main" count="45" uniqueCount="15">
  <si>
    <t>OXFORD CITY COUNCIL</t>
  </si>
  <si>
    <t>25 Year Photovoltaic System Financial Performance Forecast</t>
  </si>
  <si>
    <t>Property</t>
  </si>
  <si>
    <t>Installation/Fit Costs</t>
  </si>
  <si>
    <t>Total Financial Benefit after 25 years</t>
  </si>
  <si>
    <t>Payback (Years)</t>
  </si>
  <si>
    <t>NPV</t>
  </si>
  <si>
    <t>Cardinal House</t>
  </si>
  <si>
    <t>Headley House</t>
  </si>
  <si>
    <t>Knights House</t>
  </si>
  <si>
    <t>Barton Leisure</t>
  </si>
  <si>
    <t>Ferry Leisure</t>
  </si>
  <si>
    <t>Pre 12 December tariff prices at original quoted prices</t>
  </si>
  <si>
    <t>Post 12 tariff prices with 10% reduction in installation costs</t>
  </si>
  <si>
    <t>Post 12 tariff prices with 20% reduction in installation costs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</si>
</sst>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6">
    <font>
      <sz val="10"/>
      <name val="Arial"/>
      <family val="0"/>
    </font>
    <font>
      <sz val="10"/>
      <name val="Calibri"/>
      <family val="2"/>
    </font>
    <font>
      <b/>
      <sz val="24"/>
      <name val="Calibri"/>
      <family val="2"/>
    </font>
    <font>
      <sz val="13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19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/>
    </xf>
    <xf numFmtId="44" fontId="5" fillId="0" borderId="1" xfId="0" applyNumberFormat="1" applyFont="1" applyBorder="1" applyAlignment="1">
      <alignment/>
    </xf>
    <xf numFmtId="164" fontId="2" fillId="2" borderId="2" xfId="0" applyNumberFormat="1" applyFont="1" applyFill="1" applyBorder="1" applyAlignment="1" applyProtection="1">
      <alignment horizontal="center" vertical="center"/>
      <protection hidden="1" locked="0"/>
    </xf>
    <xf numFmtId="164" fontId="3" fillId="2" borderId="2" xfId="0" applyNumberFormat="1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323850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8974" t="375" r="556" b="65528"/>
        <a:stretch>
          <a:fillRect/>
        </a:stretch>
      </xdr:blipFill>
      <xdr:spPr>
        <a:xfrm>
          <a:off x="0" y="0"/>
          <a:ext cx="1219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reed\Local%20Settings\Temporary%20Internet%20Files\OLK65B\FV%20Model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ardinal House"/>
      <sheetName val="Headley House"/>
      <sheetName val="Knights House"/>
      <sheetName val="Barton Leisure Centre"/>
      <sheetName val="Ferry Leisure Centre"/>
      <sheetName val="Sheet2"/>
      <sheetName val="Sheet3"/>
    </sheetNames>
    <sheetDataSet>
      <sheetData sheetId="1">
        <row r="31">
          <cell r="X31">
            <v>-58089.75510846366</v>
          </cell>
        </row>
        <row r="40">
          <cell r="Q40">
            <v>140635.0043118824</v>
          </cell>
        </row>
        <row r="41">
          <cell r="N41">
            <v>100551.36000000002</v>
          </cell>
        </row>
      </sheetData>
      <sheetData sheetId="2">
        <row r="31">
          <cell r="X31">
            <v>-44655.86545235802</v>
          </cell>
        </row>
        <row r="40">
          <cell r="Q40">
            <v>108111.6251689653</v>
          </cell>
        </row>
        <row r="41">
          <cell r="N41">
            <v>103509</v>
          </cell>
        </row>
      </sheetData>
      <sheetData sheetId="3">
        <row r="31">
          <cell r="X31">
            <v>-61655.023932960896</v>
          </cell>
        </row>
        <row r="40">
          <cell r="Q40">
            <v>149266.50216498895</v>
          </cell>
        </row>
        <row r="41">
          <cell r="N41">
            <v>96854.52000000002</v>
          </cell>
        </row>
      </sheetData>
      <sheetData sheetId="4">
        <row r="31">
          <cell r="X31">
            <v>-140565.45670923803</v>
          </cell>
        </row>
        <row r="40">
          <cell r="Q40">
            <v>340308.26216248167</v>
          </cell>
        </row>
        <row r="41">
          <cell r="N41">
            <v>102648</v>
          </cell>
        </row>
      </sheetData>
      <sheetData sheetId="5">
        <row r="31">
          <cell r="X31">
            <v>-120967.0481673247</v>
          </cell>
        </row>
        <row r="40">
          <cell r="Q40">
            <v>292860.61386973766</v>
          </cell>
        </row>
        <row r="41">
          <cell r="N41">
            <v>128068.92000000001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47"/>
  <sheetViews>
    <sheetView tabSelected="1" workbookViewId="0" topLeftCell="A1">
      <selection activeCell="H22" sqref="H22"/>
    </sheetView>
  </sheetViews>
  <sheetFormatPr defaultColWidth="9.140625" defaultRowHeight="12.75"/>
  <cols>
    <col min="1" max="2" width="9.140625" style="1" customWidth="1"/>
    <col min="3" max="3" width="13.7109375" style="1" hidden="1" customWidth="1"/>
    <col min="4" max="10" width="13.7109375" style="1" customWidth="1"/>
    <col min="11" max="16384" width="9.140625" style="1" customWidth="1"/>
  </cols>
  <sheetData>
    <row r="1" spans="3:10" ht="12.75">
      <c r="C1" s="9" t="s">
        <v>0</v>
      </c>
      <c r="D1" s="9"/>
      <c r="E1" s="9"/>
      <c r="F1" s="9"/>
      <c r="G1" s="9"/>
      <c r="H1" s="9"/>
      <c r="I1" s="9"/>
      <c r="J1" s="9"/>
    </row>
    <row r="2" spans="3:10" ht="12.75">
      <c r="C2" s="9"/>
      <c r="D2" s="9"/>
      <c r="E2" s="9"/>
      <c r="F2" s="9"/>
      <c r="G2" s="9"/>
      <c r="H2" s="9"/>
      <c r="I2" s="9"/>
      <c r="J2" s="9"/>
    </row>
    <row r="3" spans="3:10" ht="12.75">
      <c r="C3" s="10" t="s">
        <v>1</v>
      </c>
      <c r="D3" s="10"/>
      <c r="E3" s="10"/>
      <c r="F3" s="10"/>
      <c r="G3" s="10"/>
      <c r="H3" s="10"/>
      <c r="I3" s="10"/>
      <c r="J3" s="10"/>
    </row>
    <row r="4" spans="3:10" ht="12.75">
      <c r="C4" s="10"/>
      <c r="D4" s="10"/>
      <c r="E4" s="10"/>
      <c r="F4" s="10"/>
      <c r="G4" s="10"/>
      <c r="H4" s="10"/>
      <c r="I4" s="10"/>
      <c r="J4" s="10"/>
    </row>
    <row r="6" ht="12.75">
      <c r="H6" s="2"/>
    </row>
    <row r="7" spans="4:8" ht="38.25" hidden="1">
      <c r="D7" s="3" t="s">
        <v>2</v>
      </c>
      <c r="E7" s="4" t="s">
        <v>3</v>
      </c>
      <c r="F7" s="4" t="s">
        <v>4</v>
      </c>
      <c r="G7" s="5" t="s">
        <v>5</v>
      </c>
      <c r="H7" s="6" t="s">
        <v>6</v>
      </c>
    </row>
    <row r="8" ht="12.75" hidden="1"/>
    <row r="9" spans="4:8" ht="12.75" hidden="1">
      <c r="D9" s="1" t="s">
        <v>7</v>
      </c>
      <c r="E9" s="7">
        <f>'[1]Cardinal House'!N41</f>
        <v>100551.36000000002</v>
      </c>
      <c r="F9" s="7">
        <f>'[1]Cardinal House'!Q40</f>
        <v>140635.0043118824</v>
      </c>
      <c r="G9" s="6">
        <v>14</v>
      </c>
      <c r="H9" s="7">
        <f>-'[1]Cardinal House'!X31</f>
        <v>58089.75510846366</v>
      </c>
    </row>
    <row r="10" spans="4:8" ht="12.75" hidden="1">
      <c r="D10" s="1" t="s">
        <v>8</v>
      </c>
      <c r="E10" s="7">
        <f>'[1]Headley House'!N41</f>
        <v>103509</v>
      </c>
      <c r="F10" s="7">
        <f>'[1]Headley House'!Q40</f>
        <v>108111.6251689653</v>
      </c>
      <c r="G10" s="6">
        <v>14</v>
      </c>
      <c r="H10" s="7">
        <f>-'[1]Headley House'!X31</f>
        <v>44655.86545235802</v>
      </c>
    </row>
    <row r="11" spans="4:8" ht="12.75" hidden="1">
      <c r="D11" s="1" t="s">
        <v>9</v>
      </c>
      <c r="E11" s="7">
        <f>'[1]Knights House'!N41</f>
        <v>96854.52000000002</v>
      </c>
      <c r="F11" s="7">
        <f>'[1]Knights House'!Q40</f>
        <v>149266.50216498895</v>
      </c>
      <c r="G11" s="6">
        <v>14</v>
      </c>
      <c r="H11" s="7">
        <f>-'[1]Knights House'!X31</f>
        <v>61655.023932960896</v>
      </c>
    </row>
    <row r="12" spans="4:8" ht="12.75" hidden="1">
      <c r="D12" s="1" t="s">
        <v>10</v>
      </c>
      <c r="E12" s="7">
        <f>'[1]Barton Leisure Centre'!N41</f>
        <v>102648</v>
      </c>
      <c r="F12" s="7">
        <f>'[1]Barton Leisure Centre'!Q40</f>
        <v>340308.26216248167</v>
      </c>
      <c r="G12" s="6">
        <v>10</v>
      </c>
      <c r="H12" s="7">
        <f>-'[1]Barton Leisure Centre'!X31</f>
        <v>140565.45670923803</v>
      </c>
    </row>
    <row r="13" spans="4:8" ht="12.75" hidden="1">
      <c r="D13" s="1" t="s">
        <v>11</v>
      </c>
      <c r="E13" s="7">
        <f>'[1]Ferry Leisure Centre'!N41</f>
        <v>128068.92000000001</v>
      </c>
      <c r="F13" s="7">
        <f>'[1]Ferry Leisure Centre'!Q40</f>
        <v>292860.61386973766</v>
      </c>
      <c r="G13" s="6">
        <v>12</v>
      </c>
      <c r="H13" s="7">
        <f>-'[1]Ferry Leisure Centre'!X31</f>
        <v>120967.0481673247</v>
      </c>
    </row>
    <row r="14" ht="12.75" hidden="1"/>
    <row r="15" spans="5:8" ht="13.5" hidden="1" thickBot="1">
      <c r="E15" s="8">
        <f>SUM(E9:E13)</f>
        <v>531631.8</v>
      </c>
      <c r="F15" s="8">
        <f>SUM(F9:F13)</f>
        <v>1031182.0076780559</v>
      </c>
      <c r="H15" s="8">
        <f>SUM(H9:H13)</f>
        <v>425933.1493703453</v>
      </c>
    </row>
    <row r="16" ht="12.75" hidden="1"/>
    <row r="18" spans="4:8" ht="38.25">
      <c r="D18" s="3" t="s">
        <v>2</v>
      </c>
      <c r="E18" s="4" t="s">
        <v>3</v>
      </c>
      <c r="F18" s="4" t="s">
        <v>4</v>
      </c>
      <c r="G18" s="5" t="s">
        <v>5</v>
      </c>
      <c r="H18" s="6" t="s">
        <v>6</v>
      </c>
    </row>
    <row r="20" spans="4:8" ht="12.75">
      <c r="D20" s="1" t="s">
        <v>7</v>
      </c>
      <c r="E20" s="7">
        <v>125689.20000000001</v>
      </c>
      <c r="F20" s="7">
        <v>302048.786980471</v>
      </c>
      <c r="G20" s="6">
        <v>14</v>
      </c>
      <c r="H20" s="7">
        <v>124762.25355383725</v>
      </c>
    </row>
    <row r="21" spans="4:8" ht="12.75">
      <c r="D21" s="1" t="s">
        <v>8</v>
      </c>
      <c r="E21" s="7">
        <v>129386.25</v>
      </c>
      <c r="F21" s="7">
        <v>283942.6176787021</v>
      </c>
      <c r="G21" s="6">
        <v>14</v>
      </c>
      <c r="H21" s="7">
        <v>117283.44025384526</v>
      </c>
    </row>
    <row r="22" spans="4:8" ht="12.75">
      <c r="D22" s="1" t="s">
        <v>9</v>
      </c>
      <c r="E22" s="7">
        <v>121068.15000000001</v>
      </c>
      <c r="F22" s="7">
        <v>303163.1005878083</v>
      </c>
      <c r="G22" s="6">
        <v>14</v>
      </c>
      <c r="H22" s="7">
        <v>125222.52448624822</v>
      </c>
    </row>
    <row r="23" spans="4:8" ht="12.75">
      <c r="D23" s="1" t="s">
        <v>10</v>
      </c>
      <c r="E23" s="7">
        <v>128310</v>
      </c>
      <c r="F23" s="7">
        <v>566260.6567329991</v>
      </c>
      <c r="G23" s="6">
        <v>10</v>
      </c>
      <c r="H23" s="7">
        <v>233895.84291709997</v>
      </c>
    </row>
    <row r="24" spans="4:8" ht="12.75">
      <c r="D24" s="1" t="s">
        <v>11</v>
      </c>
      <c r="E24" s="7">
        <v>160086.15</v>
      </c>
      <c r="F24" s="7">
        <v>515098.8595262496</v>
      </c>
      <c r="G24" s="6">
        <v>12</v>
      </c>
      <c r="H24" s="7">
        <v>212763.29284401794</v>
      </c>
    </row>
    <row r="26" spans="5:9" ht="13.5" thickBot="1">
      <c r="E26" s="8">
        <v>664539.75</v>
      </c>
      <c r="F26" s="8">
        <v>1970514.02150623</v>
      </c>
      <c r="H26" s="8">
        <v>813927.3540550487</v>
      </c>
      <c r="I26" s="1" t="s">
        <v>12</v>
      </c>
    </row>
    <row r="27" ht="13.5" thickTop="1"/>
    <row r="29" spans="4:8" ht="38.25">
      <c r="D29" s="3" t="s">
        <v>2</v>
      </c>
      <c r="E29" s="4" t="s">
        <v>3</v>
      </c>
      <c r="F29" s="4" t="s">
        <v>4</v>
      </c>
      <c r="G29" s="5" t="s">
        <v>5</v>
      </c>
      <c r="H29" s="6" t="s">
        <v>6</v>
      </c>
    </row>
    <row r="31" spans="4:8" ht="12.75">
      <c r="D31" s="1" t="s">
        <v>7</v>
      </c>
      <c r="E31" s="7">
        <v>113120.28000000001</v>
      </c>
      <c r="F31" s="7">
        <v>109842.83054167</v>
      </c>
      <c r="G31" s="6">
        <v>14</v>
      </c>
      <c r="H31" s="7">
        <v>45370.94557508374</v>
      </c>
    </row>
    <row r="32" spans="4:8" ht="12.75">
      <c r="D32" s="1" t="s">
        <v>8</v>
      </c>
      <c r="E32" s="7">
        <v>116447.625</v>
      </c>
      <c r="F32" s="7">
        <v>73739.55326674425</v>
      </c>
      <c r="G32" s="6">
        <v>14</v>
      </c>
      <c r="H32" s="7">
        <v>30458.367118710048</v>
      </c>
    </row>
    <row r="33" spans="4:8" ht="12.75">
      <c r="D33" s="1" t="s">
        <v>9</v>
      </c>
      <c r="E33" s="7">
        <v>108961.335</v>
      </c>
      <c r="F33" s="7">
        <v>120465.52001658638</v>
      </c>
      <c r="G33" s="6">
        <v>14</v>
      </c>
      <c r="H33" s="7">
        <v>49758.682705042425</v>
      </c>
    </row>
    <row r="34" spans="4:8" ht="12.75">
      <c r="D34" s="1" t="s">
        <v>10</v>
      </c>
      <c r="E34" s="7">
        <v>115479</v>
      </c>
      <c r="F34" s="7">
        <v>317132.77116015076</v>
      </c>
      <c r="G34" s="6">
        <v>10</v>
      </c>
      <c r="H34" s="7">
        <v>130992.7432626039</v>
      </c>
    </row>
    <row r="35" spans="4:8" ht="12.75">
      <c r="D35" s="1" t="s">
        <v>11</v>
      </c>
      <c r="E35" s="7">
        <v>144077.53500000003</v>
      </c>
      <c r="F35" s="7">
        <v>259662.5927986824</v>
      </c>
      <c r="G35" s="6">
        <v>12</v>
      </c>
      <c r="H35" s="7">
        <v>107254.49542457715</v>
      </c>
    </row>
    <row r="37" spans="5:9" ht="13.5" thickBot="1">
      <c r="E37" s="8">
        <v>598085.7750000001</v>
      </c>
      <c r="F37" s="8">
        <v>880843.2677838338</v>
      </c>
      <c r="H37" s="8">
        <v>363835.23408601724</v>
      </c>
      <c r="I37" s="1" t="s">
        <v>13</v>
      </c>
    </row>
    <row r="38" ht="13.5" thickTop="1"/>
    <row r="39" spans="4:8" ht="38.25">
      <c r="D39" s="3" t="s">
        <v>2</v>
      </c>
      <c r="E39" s="4" t="s">
        <v>3</v>
      </c>
      <c r="F39" s="4" t="s">
        <v>4</v>
      </c>
      <c r="G39" s="5" t="s">
        <v>5</v>
      </c>
      <c r="H39" s="6" t="s">
        <v>6</v>
      </c>
    </row>
    <row r="41" spans="4:8" ht="12.75">
      <c r="D41" s="1" t="s">
        <v>7</v>
      </c>
      <c r="E41" s="7">
        <v>100551.36000000002</v>
      </c>
      <c r="F41" s="7">
        <v>140635.0043118824</v>
      </c>
      <c r="G41" s="6">
        <v>14</v>
      </c>
      <c r="H41" s="7">
        <v>58089.75510846366</v>
      </c>
    </row>
    <row r="42" spans="4:8" ht="12.75">
      <c r="D42" s="1" t="s">
        <v>8</v>
      </c>
      <c r="E42" s="7">
        <v>103509</v>
      </c>
      <c r="F42" s="7">
        <v>108111.6251689653</v>
      </c>
      <c r="G42" s="6">
        <v>14</v>
      </c>
      <c r="H42" s="7">
        <v>44655.86545235802</v>
      </c>
    </row>
    <row r="43" spans="4:8" ht="12.75">
      <c r="D43" s="1" t="s">
        <v>9</v>
      </c>
      <c r="E43" s="7">
        <v>96854.52000000002</v>
      </c>
      <c r="F43" s="7">
        <v>149266.50216498895</v>
      </c>
      <c r="G43" s="6">
        <v>14</v>
      </c>
      <c r="H43" s="7">
        <v>61655.023932960896</v>
      </c>
    </row>
    <row r="44" spans="4:8" ht="12.75">
      <c r="D44" s="1" t="s">
        <v>10</v>
      </c>
      <c r="E44" s="7">
        <v>102648</v>
      </c>
      <c r="F44" s="7">
        <v>340308.26216248167</v>
      </c>
      <c r="G44" s="6">
        <v>10</v>
      </c>
      <c r="H44" s="7">
        <v>140565.45670923803</v>
      </c>
    </row>
    <row r="45" spans="4:8" ht="12.75">
      <c r="D45" s="1" t="s">
        <v>11</v>
      </c>
      <c r="E45" s="7">
        <v>128068.92000000001</v>
      </c>
      <c r="F45" s="7">
        <v>292860.61386973766</v>
      </c>
      <c r="G45" s="6">
        <v>12</v>
      </c>
      <c r="H45" s="7">
        <v>120967.0481673247</v>
      </c>
    </row>
    <row r="47" spans="5:9" ht="13.5" thickBot="1">
      <c r="E47" s="8">
        <v>531631.8</v>
      </c>
      <c r="F47" s="8">
        <v>1031182.0076780559</v>
      </c>
      <c r="H47" s="8">
        <v>425933.1493703453</v>
      </c>
      <c r="I47" s="1" t="s">
        <v>14</v>
      </c>
    </row>
    <row r="48" ht="13.5" thickTop="1"/>
  </sheetData>
  <mergeCells count="2">
    <mergeCell ref="C1:J2"/>
    <mergeCell ref="C3:J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FIT Appendix</dc:title>
  <dc:subject/>
  <dc:creator>Oxford City Council</dc:creator>
  <cp:keywords>Council meetings;Government, politics and public administration; Local government; Decision making; Council meetings;</cp:keywords>
  <dc:description/>
  <cp:lastModifiedBy>wreed</cp:lastModifiedBy>
  <dcterms:created xsi:type="dcterms:W3CDTF">2011-11-17T16:17:49Z</dcterms:created>
  <dcterms:modified xsi:type="dcterms:W3CDTF">2011-11-28T15:18:15Z</dcterms:modified>
  <cp:category/>
  <cp:version/>
  <cp:contentType/>
  <cp:contentStatus/>
</cp:coreProperties>
</file>